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ysong/F5 Financial Dropbox/1. F5 Financial/Business Owners/Coronavirus Disaster Relief/"/>
    </mc:Choice>
  </mc:AlternateContent>
  <xr:revisionPtr revIDLastSave="0" documentId="13_ncr:1_{F59498BA-7D08-044F-8847-B68C0D4C7FE4}" xr6:coauthVersionLast="45" xr6:coauthVersionMax="45" xr10:uidLastSave="{00000000-0000-0000-0000-000000000000}"/>
  <bookViews>
    <workbookView xWindow="4000" yWindow="1280" windowWidth="21240" windowHeight="14420" xr2:uid="{A8F330D4-1206-4A47-BA6E-6D2BDF92C7C1}"/>
  </bookViews>
  <sheets>
    <sheet name="Recovery Reb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I7" i="1" l="1"/>
  <c r="I15" i="1" s="1"/>
  <c r="I16" i="1" s="1"/>
  <c r="F7" i="1"/>
  <c r="F15" i="1" s="1"/>
  <c r="F16" i="1" s="1"/>
  <c r="F18" i="1" s="1"/>
  <c r="C7" i="1"/>
  <c r="C15" i="1" s="1"/>
  <c r="C16" i="1" s="1"/>
  <c r="I12" i="1"/>
  <c r="I13" i="1" s="1"/>
  <c r="F12" i="1"/>
  <c r="F13" i="1" s="1"/>
  <c r="C13" i="1"/>
  <c r="I18" i="1" l="1"/>
  <c r="C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 Duncan</author>
  </authors>
  <commentList>
    <comment ref="B15" authorId="0" shapeId="0" xr:uid="{50546534-85CD-4BB7-A4F0-6A897C962251}">
      <text>
        <r>
          <rPr>
            <b/>
            <sz val="9"/>
            <color indexed="81"/>
            <rFont val="Tahoma"/>
            <family val="2"/>
          </rPr>
          <t>AGI for phase out / 100. (phase out is $5 for every $100 &gt; full rebate AGI)</t>
        </r>
      </text>
    </comment>
    <comment ref="E15" authorId="0" shapeId="0" xr:uid="{974BD480-1958-4866-83A0-1619609E58E9}">
      <text>
        <r>
          <rPr>
            <b/>
            <sz val="9"/>
            <color rgb="FF000000"/>
            <rFont val="Tahoma"/>
            <family val="2"/>
          </rPr>
          <t>AGI for phase out / 100. (phase out is $5 for every $100 &gt; full rebate AGI)</t>
        </r>
      </text>
    </comment>
    <comment ref="H15" authorId="0" shapeId="0" xr:uid="{A87DF78F-5098-4C0E-AD9E-C9556B71790D}">
      <text>
        <r>
          <rPr>
            <b/>
            <sz val="9"/>
            <color indexed="81"/>
            <rFont val="Tahoma"/>
            <family val="2"/>
          </rPr>
          <t>AGI for phase out / 100. (phase out is $5 for every $100 &gt; full rebate AGI)</t>
        </r>
      </text>
    </comment>
  </commentList>
</comments>
</file>

<file path=xl/sharedStrings.xml><?xml version="1.0" encoding="utf-8"?>
<sst xmlns="http://schemas.openxmlformats.org/spreadsheetml/2006/main" count="37" uniqueCount="15">
  <si>
    <t>Joint Filers</t>
  </si>
  <si>
    <t>AGI for last year filed</t>
  </si>
  <si>
    <t>Full Rebate</t>
  </si>
  <si>
    <t>Rebate/child &lt; 17</t>
  </si>
  <si>
    <t>No. of children &lt; 17</t>
  </si>
  <si>
    <t>Child rebate</t>
  </si>
  <si>
    <t>Phaseout base</t>
  </si>
  <si>
    <t>AGI for phase out</t>
  </si>
  <si>
    <t>Phaseout amount</t>
  </si>
  <si>
    <t>Rebate amount</t>
  </si>
  <si>
    <t>Pre-phase out rebate</t>
  </si>
  <si>
    <t>Single Filers</t>
  </si>
  <si>
    <t>Head of Household Filers</t>
  </si>
  <si>
    <t>Full rebate AGI</t>
  </si>
  <si>
    <t>F5FP.com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</si>
</sst>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20"/>
      <color rgb="FFFF5B19"/>
      <name val="Verdan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3" xfId="0" applyBorder="1"/>
    <xf numFmtId="164" fontId="0" fillId="0" borderId="4" xfId="1" applyNumberFormat="1" applyFont="1" applyBorder="1"/>
    <xf numFmtId="0" fontId="0" fillId="0" borderId="4" xfId="0" applyBorder="1"/>
    <xf numFmtId="164" fontId="0" fillId="2" borderId="6" xfId="0" applyNumberFormat="1" applyFill="1" applyBorder="1"/>
    <xf numFmtId="0" fontId="0" fillId="3" borderId="4" xfId="0" applyNumberFormat="1" applyFill="1" applyBorder="1"/>
    <xf numFmtId="0" fontId="0" fillId="3" borderId="3" xfId="0" applyFill="1" applyBorder="1"/>
    <xf numFmtId="0" fontId="0" fillId="2" borderId="5" xfId="0" applyFill="1" applyBorder="1"/>
    <xf numFmtId="164" fontId="0" fillId="4" borderId="4" xfId="1" applyNumberFormat="1" applyFont="1" applyFill="1" applyBorder="1"/>
    <xf numFmtId="0" fontId="0" fillId="4" borderId="3" xfId="0" applyFill="1" applyBorder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5B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180975</xdr:rowOff>
    </xdr:from>
    <xdr:to>
      <xdr:col>9</xdr:col>
      <xdr:colOff>88900</xdr:colOff>
      <xdr:row>28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78BBE2-4C8B-4B1B-A49F-ED44FB679ECD}"/>
            </a:ext>
          </a:extLst>
        </xdr:cNvPr>
        <xdr:cNvSpPr txBox="1"/>
      </xdr:nvSpPr>
      <xdr:spPr>
        <a:xfrm>
          <a:off x="190500" y="3140075"/>
          <a:ext cx="8318500" cy="190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 b="0"/>
        </a:p>
        <a:p>
          <a:r>
            <a:rPr lang="en-US" sz="1400" b="0"/>
            <a:t>1.</a:t>
          </a:r>
          <a:r>
            <a:rPr lang="en-US" sz="1400" b="0" baseline="0"/>
            <a:t> Determine your filiing status, e.g. Joint, Single, or Head of Household.</a:t>
          </a:r>
        </a:p>
        <a:p>
          <a:r>
            <a:rPr lang="en-US" sz="1400" b="0" baseline="0"/>
            <a:t>2. Determine the year of your latest tax filing (2018 or 2019).</a:t>
          </a:r>
        </a:p>
        <a:p>
          <a:r>
            <a:rPr lang="en-US" sz="1400" b="0" baseline="0"/>
            <a:t>3. Enter your </a:t>
          </a:r>
          <a:r>
            <a:rPr lang="en-US" sz="1400" b="1" baseline="0">
              <a:solidFill>
                <a:schemeClr val="accent6"/>
              </a:solidFill>
            </a:rPr>
            <a:t>adjusted gross income (AGI) </a:t>
          </a:r>
          <a:r>
            <a:rPr lang="en-US" sz="1400" b="0" baseline="0"/>
            <a:t>from your latest tax return (line 7 from 2018 return or line 8b from 2019 return).</a:t>
          </a:r>
        </a:p>
        <a:p>
          <a:r>
            <a:rPr lang="en-US" sz="1400" b="0" baseline="0"/>
            <a:t>    a. These are the </a:t>
          </a:r>
          <a:r>
            <a:rPr lang="en-US" sz="1400" b="1" baseline="0">
              <a:solidFill>
                <a:schemeClr val="accent6"/>
              </a:solidFill>
            </a:rPr>
            <a:t>green cells in row 3</a:t>
          </a:r>
          <a:r>
            <a:rPr lang="en-US" sz="1400" b="0" baseline="0">
              <a:solidFill>
                <a:schemeClr val="accent6"/>
              </a:solidFill>
            </a:rPr>
            <a:t>.</a:t>
          </a:r>
        </a:p>
        <a:p>
          <a:r>
            <a:rPr lang="en-US" sz="1400" b="0" baseline="0"/>
            <a:t>4. Enter the </a:t>
          </a:r>
          <a:r>
            <a:rPr lang="en-US" sz="1400" b="1" baseline="0">
              <a:solidFill>
                <a:schemeClr val="accent5"/>
              </a:solidFill>
            </a:rPr>
            <a:t>number of children</a:t>
          </a:r>
          <a:r>
            <a:rPr lang="en-US" sz="1400" b="0" baseline="0"/>
            <a:t> you have/had </a:t>
          </a:r>
          <a:r>
            <a:rPr lang="en-US" sz="1400" b="1" u="sng" baseline="0"/>
            <a:t>UNDER</a:t>
          </a:r>
          <a:r>
            <a:rPr lang="en-US" sz="1400" b="0" baseline="0"/>
            <a:t> age 17 for your filing year in the </a:t>
          </a:r>
          <a:r>
            <a:rPr lang="en-US" sz="1400" b="1" baseline="0">
              <a:solidFill>
                <a:schemeClr val="accent5"/>
              </a:solidFill>
            </a:rPr>
            <a:t>blue cells in row 9</a:t>
          </a:r>
          <a:r>
            <a:rPr lang="en-US" sz="1400" b="1" baseline="0"/>
            <a:t>.</a:t>
          </a:r>
        </a:p>
        <a:p>
          <a:r>
            <a:rPr lang="en-US" sz="1400" b="0" baseline="0"/>
            <a:t>5. The </a:t>
          </a:r>
          <a:r>
            <a:rPr lang="en-US" sz="1400" b="1" baseline="0">
              <a:solidFill>
                <a:srgbClr val="FFC000"/>
              </a:solidFill>
            </a:rPr>
            <a:t>Rebate amout (orange cells in row 16) </a:t>
          </a:r>
          <a:r>
            <a:rPr lang="en-US" sz="1400" b="0" baseline="0"/>
            <a:t>is how much you should receive from the IRS.</a:t>
          </a:r>
          <a:endParaRPr lang="en-US" sz="1400" b="1"/>
        </a:p>
      </xdr:txBody>
    </xdr:sp>
    <xdr:clientData/>
  </xdr:twoCellAnchor>
  <xdr:twoCellAnchor editAs="oneCell">
    <xdr:from>
      <xdr:col>1</xdr:col>
      <xdr:colOff>88900</xdr:colOff>
      <xdr:row>1</xdr:row>
      <xdr:rowOff>50800</xdr:rowOff>
    </xdr:from>
    <xdr:to>
      <xdr:col>2</xdr:col>
      <xdr:colOff>635000</xdr:colOff>
      <xdr:row>1</xdr:row>
      <xdr:rowOff>565150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C57553-E3D5-6B44-8B51-56A0990A4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39700"/>
          <a:ext cx="205740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367D-4D0E-467D-8657-786F696E25F6}">
  <dimension ref="B1:I18"/>
  <sheetViews>
    <sheetView tabSelected="1" topLeftCell="A2" zoomScaleNormal="100" workbookViewId="0">
      <selection activeCell="B30" sqref="B30"/>
    </sheetView>
  </sheetViews>
  <sheetFormatPr baseColWidth="10" defaultColWidth="8.83203125" defaultRowHeight="15" x14ac:dyDescent="0.2"/>
  <cols>
    <col min="1" max="1" width="2.5" customWidth="1"/>
    <col min="2" max="2" width="19.83203125" bestFit="1" customWidth="1"/>
    <col min="3" max="3" width="10.5" bestFit="1" customWidth="1"/>
    <col min="5" max="5" width="20" bestFit="1" customWidth="1"/>
    <col min="6" max="6" width="10" bestFit="1" customWidth="1"/>
    <col min="8" max="8" width="20" bestFit="1" customWidth="1"/>
    <col min="9" max="9" width="10" bestFit="1" customWidth="1"/>
  </cols>
  <sheetData>
    <row r="1" spans="2:9" ht="7.5" customHeight="1" x14ac:dyDescent="0.2"/>
    <row r="2" spans="2:9" ht="46" customHeight="1" x14ac:dyDescent="0.2">
      <c r="B2" s="13"/>
      <c r="C2" s="13"/>
      <c r="E2" s="10" t="s">
        <v>14</v>
      </c>
    </row>
    <row r="3" spans="2:9" ht="15" customHeight="1" thickBot="1" x14ac:dyDescent="0.25"/>
    <row r="4" spans="2:9" x14ac:dyDescent="0.2">
      <c r="B4" s="11" t="s">
        <v>0</v>
      </c>
      <c r="C4" s="12"/>
      <c r="E4" s="11" t="s">
        <v>11</v>
      </c>
      <c r="F4" s="12"/>
      <c r="H4" s="11" t="s">
        <v>12</v>
      </c>
      <c r="I4" s="12"/>
    </row>
    <row r="5" spans="2:9" x14ac:dyDescent="0.2">
      <c r="B5" s="9" t="s">
        <v>1</v>
      </c>
      <c r="C5" s="8">
        <v>0</v>
      </c>
      <c r="E5" s="9" t="s">
        <v>1</v>
      </c>
      <c r="F5" s="8">
        <v>0</v>
      </c>
      <c r="H5" s="9" t="s">
        <v>1</v>
      </c>
      <c r="I5" s="8">
        <v>0</v>
      </c>
    </row>
    <row r="6" spans="2:9" x14ac:dyDescent="0.2">
      <c r="B6" s="1" t="s">
        <v>13</v>
      </c>
      <c r="C6" s="2">
        <v>150000</v>
      </c>
      <c r="E6" s="1" t="s">
        <v>13</v>
      </c>
      <c r="F6" s="2">
        <v>75000</v>
      </c>
      <c r="H6" s="1" t="s">
        <v>13</v>
      </c>
      <c r="I6" s="2">
        <v>112500</v>
      </c>
    </row>
    <row r="7" spans="2:9" x14ac:dyDescent="0.2">
      <c r="B7" s="1" t="s">
        <v>7</v>
      </c>
      <c r="C7" s="2">
        <f>IF(C5-C6&gt;=0,C5-C6,0)</f>
        <v>0</v>
      </c>
      <c r="E7" s="1" t="s">
        <v>7</v>
      </c>
      <c r="F7" s="2">
        <f>IF(F5-F6&gt;=0,F5-F6,0)</f>
        <v>0</v>
      </c>
      <c r="H7" s="1" t="s">
        <v>7</v>
      </c>
      <c r="I7" s="2">
        <f>IF(I5-I6&gt;=0,I5-I6,0)</f>
        <v>0</v>
      </c>
    </row>
    <row r="8" spans="2:9" x14ac:dyDescent="0.2">
      <c r="B8" s="1"/>
      <c r="C8" s="2"/>
      <c r="E8" s="1"/>
      <c r="F8" s="2"/>
      <c r="H8" s="1"/>
      <c r="I8" s="2"/>
    </row>
    <row r="9" spans="2:9" x14ac:dyDescent="0.2">
      <c r="B9" s="1" t="s">
        <v>2</v>
      </c>
      <c r="C9" s="2">
        <v>2400</v>
      </c>
      <c r="E9" s="1" t="s">
        <v>2</v>
      </c>
      <c r="F9" s="2">
        <v>1200</v>
      </c>
      <c r="H9" s="1" t="s">
        <v>2</v>
      </c>
      <c r="I9" s="2">
        <v>1200</v>
      </c>
    </row>
    <row r="10" spans="2:9" x14ac:dyDescent="0.2">
      <c r="B10" s="1" t="s">
        <v>3</v>
      </c>
      <c r="C10" s="2">
        <v>500</v>
      </c>
      <c r="E10" s="1" t="s">
        <v>3</v>
      </c>
      <c r="F10" s="2">
        <v>500</v>
      </c>
      <c r="H10" s="1" t="s">
        <v>3</v>
      </c>
      <c r="I10" s="2">
        <v>500</v>
      </c>
    </row>
    <row r="11" spans="2:9" x14ac:dyDescent="0.2">
      <c r="B11" s="6" t="s">
        <v>4</v>
      </c>
      <c r="C11" s="5"/>
      <c r="E11" s="6" t="s">
        <v>4</v>
      </c>
      <c r="F11" s="5"/>
      <c r="H11" s="6" t="s">
        <v>4</v>
      </c>
      <c r="I11" s="5"/>
    </row>
    <row r="12" spans="2:9" x14ac:dyDescent="0.2">
      <c r="B12" s="1" t="s">
        <v>5</v>
      </c>
      <c r="C12" s="2">
        <f>C10*C11</f>
        <v>0</v>
      </c>
      <c r="E12" s="1" t="s">
        <v>5</v>
      </c>
      <c r="F12" s="2">
        <f>F10*F11</f>
        <v>0</v>
      </c>
      <c r="H12" s="1" t="s">
        <v>5</v>
      </c>
      <c r="I12" s="2">
        <f>I10*I11</f>
        <v>0</v>
      </c>
    </row>
    <row r="13" spans="2:9" x14ac:dyDescent="0.2">
      <c r="B13" s="1" t="s">
        <v>10</v>
      </c>
      <c r="C13" s="2">
        <f>SUM(C9,C12)</f>
        <v>2400</v>
      </c>
      <c r="E13" s="1" t="s">
        <v>10</v>
      </c>
      <c r="F13" s="2">
        <f>SUM(F9,F12)</f>
        <v>1200</v>
      </c>
      <c r="H13" s="1" t="s">
        <v>10</v>
      </c>
      <c r="I13" s="2">
        <f>SUM(I9,I12)</f>
        <v>1200</v>
      </c>
    </row>
    <row r="14" spans="2:9" x14ac:dyDescent="0.2">
      <c r="B14" s="1"/>
      <c r="C14" s="3"/>
      <c r="E14" s="1"/>
      <c r="F14" s="3"/>
      <c r="H14" s="1"/>
      <c r="I14" s="3"/>
    </row>
    <row r="15" spans="2:9" x14ac:dyDescent="0.2">
      <c r="B15" s="1" t="s">
        <v>6</v>
      </c>
      <c r="C15" s="2">
        <f>ROUNDUP(C7/100,0)</f>
        <v>0</v>
      </c>
      <c r="E15" s="1" t="s">
        <v>6</v>
      </c>
      <c r="F15" s="2">
        <f>ROUNDUP(F7/100,0)</f>
        <v>0</v>
      </c>
      <c r="H15" s="1" t="s">
        <v>6</v>
      </c>
      <c r="I15" s="2">
        <f>ROUNDUP(I7/100,0)</f>
        <v>0</v>
      </c>
    </row>
    <row r="16" spans="2:9" x14ac:dyDescent="0.2">
      <c r="B16" s="1" t="s">
        <v>8</v>
      </c>
      <c r="C16" s="2">
        <f>C15*5</f>
        <v>0</v>
      </c>
      <c r="E16" s="1" t="s">
        <v>8</v>
      </c>
      <c r="F16" s="2">
        <f>F15*5</f>
        <v>0</v>
      </c>
      <c r="H16" s="1" t="s">
        <v>8</v>
      </c>
      <c r="I16" s="2">
        <f>I15*5</f>
        <v>0</v>
      </c>
    </row>
    <row r="17" spans="2:9" x14ac:dyDescent="0.2">
      <c r="B17" s="1"/>
      <c r="C17" s="3"/>
      <c r="E17" s="1"/>
      <c r="F17" s="3"/>
      <c r="H17" s="1"/>
      <c r="I17" s="3"/>
    </row>
    <row r="18" spans="2:9" ht="16" thickBot="1" x14ac:dyDescent="0.25">
      <c r="B18" s="7" t="s">
        <v>9</v>
      </c>
      <c r="C18" s="4">
        <f>IF(C13-C16&gt;0,C13-C16,0)</f>
        <v>2400</v>
      </c>
      <c r="E18" s="7" t="s">
        <v>9</v>
      </c>
      <c r="F18" s="4">
        <f>IF(F13-F16&gt;0,F13-F16,0)</f>
        <v>1200</v>
      </c>
      <c r="H18" s="7" t="s">
        <v>9</v>
      </c>
      <c r="I18" s="4">
        <f>IF(I13-I16&gt;0,I13-I16,0)</f>
        <v>1200</v>
      </c>
    </row>
  </sheetData>
  <mergeCells count="4">
    <mergeCell ref="B4:C4"/>
    <mergeCell ref="E4:F4"/>
    <mergeCell ref="H4:I4"/>
    <mergeCell ref="B2:C2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Recovery Rebate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Duncan</dc:creator>
  <cp:lastModifiedBy>Microsoft Office User</cp:lastModifiedBy>
  <dcterms:created xsi:type="dcterms:W3CDTF">2020-03-30T12:03:58Z</dcterms:created>
  <dcterms:modified xsi:type="dcterms:W3CDTF">2020-04-02T21:35:14Z</dcterms:modified>
</cp:coreProperties>
</file>